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8_{BD52EC97-63AE-49BC-B492-9BBF1386B3BB}" xr6:coauthVersionLast="45" xr6:coauthVersionMax="45" xr10:uidLastSave="{00000000-0000-0000-0000-000000000000}"/>
  <bookViews>
    <workbookView xWindow="435" yWindow="255" windowWidth="9825" windowHeight="10920" activeTab="1" xr2:uid="{00000000-000D-0000-FFFF-FFFF00000000}"/>
  </bookViews>
  <sheets>
    <sheet name="例" sheetId="4" r:id="rId1"/>
    <sheet name="計算表" sheetId="2" r:id="rId2"/>
    <sheet name="Sheet3" sheetId="3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3" l="1"/>
  <c r="G3" i="3"/>
  <c r="G4" i="3"/>
  <c r="A18" i="3"/>
  <c r="B18" i="3"/>
  <c r="C18" i="3"/>
  <c r="D18" i="3" s="1"/>
  <c r="G19" i="3"/>
  <c r="H19" i="3"/>
  <c r="I19" i="3"/>
  <c r="A19" i="3"/>
  <c r="B19" i="3"/>
  <c r="C19" i="3"/>
  <c r="D19" i="3"/>
  <c r="G20" i="3"/>
  <c r="H20" i="3"/>
  <c r="I20" i="3"/>
  <c r="A20" i="3"/>
  <c r="B20" i="3"/>
  <c r="C20" i="3"/>
  <c r="D20" i="3"/>
  <c r="G21" i="3"/>
  <c r="H21" i="3"/>
  <c r="I21" i="3" s="1"/>
  <c r="A21" i="3"/>
  <c r="B21" i="3"/>
  <c r="C21" i="3"/>
  <c r="D21" i="3" s="1"/>
  <c r="G22" i="3"/>
  <c r="H22" i="3"/>
  <c r="I22" i="3" s="1"/>
  <c r="A22" i="3"/>
  <c r="B22" i="3"/>
  <c r="C22" i="3"/>
  <c r="D22" i="3" s="1"/>
  <c r="G23" i="3"/>
  <c r="H23" i="3"/>
  <c r="I23" i="3"/>
  <c r="A23" i="3"/>
  <c r="B23" i="3"/>
  <c r="C23" i="3"/>
  <c r="D23" i="3"/>
  <c r="G24" i="3"/>
  <c r="H24" i="3"/>
  <c r="I24" i="3"/>
  <c r="A24" i="3"/>
  <c r="B24" i="3"/>
  <c r="C24" i="3"/>
  <c r="D24" i="3"/>
  <c r="G25" i="3"/>
  <c r="H25" i="3"/>
  <c r="I25" i="3" s="1"/>
  <c r="A12" i="3"/>
  <c r="B12" i="3"/>
  <c r="C12" i="3"/>
  <c r="D12" i="3" s="1"/>
  <c r="M14" i="2" s="1"/>
  <c r="Q14" i="2" s="1"/>
  <c r="G13" i="3"/>
  <c r="H13" i="3"/>
  <c r="I13" i="3" s="1"/>
  <c r="A13" i="3"/>
  <c r="B13" i="3"/>
  <c r="C13" i="3"/>
  <c r="D13" i="3" s="1"/>
  <c r="G14" i="3"/>
  <c r="H14" i="3"/>
  <c r="I14" i="3"/>
  <c r="A14" i="3"/>
  <c r="B14" i="3"/>
  <c r="C14" i="3"/>
  <c r="D14" i="3"/>
  <c r="G15" i="3"/>
  <c r="H15" i="3"/>
  <c r="I15" i="3"/>
  <c r="A15" i="3"/>
  <c r="B15" i="3"/>
  <c r="C15" i="3"/>
  <c r="D15" i="3"/>
  <c r="G16" i="3"/>
  <c r="H16" i="3"/>
  <c r="I16" i="3" s="1"/>
  <c r="A16" i="3"/>
  <c r="B16" i="3"/>
  <c r="C16" i="3"/>
  <c r="D16" i="3" s="1"/>
  <c r="G17" i="3"/>
  <c r="H17" i="3"/>
  <c r="I17" i="3" s="1"/>
  <c r="A17" i="3"/>
  <c r="B17" i="3"/>
  <c r="C17" i="3"/>
  <c r="D17" i="3" s="1"/>
  <c r="G18" i="3"/>
  <c r="H18" i="3"/>
  <c r="I18" i="3"/>
  <c r="A4" i="3"/>
  <c r="A5" i="3"/>
  <c r="A6" i="3"/>
  <c r="A7" i="3"/>
  <c r="A8" i="3"/>
  <c r="A9" i="3"/>
  <c r="A10" i="3"/>
  <c r="A11" i="3"/>
  <c r="G5" i="3"/>
  <c r="H5" i="3"/>
  <c r="I5" i="3" s="1"/>
  <c r="M7" i="4" s="1"/>
  <c r="G6" i="3"/>
  <c r="H6" i="3"/>
  <c r="I6" i="3"/>
  <c r="M8" i="4" s="1"/>
  <c r="G7" i="3"/>
  <c r="H7" i="3"/>
  <c r="I7" i="3"/>
  <c r="M9" i="4" s="1"/>
  <c r="G8" i="3"/>
  <c r="I8" i="3" s="1"/>
  <c r="M10" i="4" s="1"/>
  <c r="H8" i="3"/>
  <c r="G9" i="3"/>
  <c r="H9" i="3"/>
  <c r="I9" i="3" s="1"/>
  <c r="M11" i="4" s="1"/>
  <c r="G10" i="3"/>
  <c r="H10" i="3"/>
  <c r="I10" i="3"/>
  <c r="M12" i="4" s="1"/>
  <c r="G11" i="3"/>
  <c r="H11" i="3"/>
  <c r="I11" i="3"/>
  <c r="M13" i="4" s="1"/>
  <c r="G12" i="3"/>
  <c r="I12" i="3" s="1"/>
  <c r="M14" i="4" s="1"/>
  <c r="Q14" i="4" s="1"/>
  <c r="H12" i="3"/>
  <c r="H4" i="3"/>
  <c r="B5" i="3"/>
  <c r="D5" i="3" s="1"/>
  <c r="M7" i="2" s="1"/>
  <c r="Q7" i="2" s="1"/>
  <c r="C5" i="3"/>
  <c r="B6" i="3"/>
  <c r="C6" i="3"/>
  <c r="D6" i="3" s="1"/>
  <c r="B7" i="3"/>
  <c r="C7" i="3"/>
  <c r="D7" i="3"/>
  <c r="M9" i="2" s="1"/>
  <c r="Q9" i="2" s="1"/>
  <c r="B8" i="3"/>
  <c r="C8" i="3"/>
  <c r="D8" i="3"/>
  <c r="M10" i="2" s="1"/>
  <c r="Q10" i="2" s="1"/>
  <c r="B9" i="3"/>
  <c r="D9" i="3" s="1"/>
  <c r="M11" i="2" s="1"/>
  <c r="Q11" i="2" s="1"/>
  <c r="C9" i="3"/>
  <c r="B10" i="3"/>
  <c r="C10" i="3"/>
  <c r="D10" i="3" s="1"/>
  <c r="M12" i="2" s="1"/>
  <c r="Q12" i="2" s="1"/>
  <c r="B11" i="3"/>
  <c r="C11" i="3"/>
  <c r="D11" i="3"/>
  <c r="M13" i="2" s="1"/>
  <c r="Q13" i="2" s="1"/>
  <c r="I3" i="3" l="1"/>
  <c r="M5" i="4" s="1"/>
  <c r="M8" i="2"/>
  <c r="Q8" i="2" s="1"/>
  <c r="Q7" i="4"/>
  <c r="Q8" i="4"/>
  <c r="Q9" i="4"/>
  <c r="Q10" i="4"/>
  <c r="Q11" i="4"/>
  <c r="Q12" i="4"/>
  <c r="Q13" i="4"/>
  <c r="I4" i="3"/>
  <c r="M6" i="4" s="1"/>
  <c r="A3" i="3"/>
  <c r="B4" i="3"/>
  <c r="C4" i="3"/>
  <c r="D4" i="3" s="1"/>
  <c r="B3" i="3"/>
  <c r="C3" i="3"/>
  <c r="D3" i="3" s="1"/>
  <c r="Q5" i="4" s="1"/>
  <c r="M6" i="2" l="1"/>
  <c r="Q6" i="2" s="1"/>
  <c r="Q6" i="4"/>
  <c r="Q16" i="4"/>
  <c r="M5" i="2"/>
  <c r="Q5" i="2" s="1"/>
  <c r="Q16" i="2" l="1"/>
</calcChain>
</file>

<file path=xl/sharedStrings.xml><?xml version="1.0" encoding="utf-8"?>
<sst xmlns="http://schemas.openxmlformats.org/spreadsheetml/2006/main" count="150" uniqueCount="31">
  <si>
    <t>使用時間</t>
    <rPh sb="0" eb="2">
      <t>シヨウ</t>
    </rPh>
    <rPh sb="2" eb="4">
      <t>ジカン</t>
    </rPh>
    <phoneticPr fontId="1"/>
  </si>
  <si>
    <t>金額</t>
    <rPh sb="0" eb="2">
      <t>キンガク</t>
    </rPh>
    <phoneticPr fontId="1"/>
  </si>
  <si>
    <t>使用時間</t>
    <rPh sb="0" eb="2">
      <t>シヨウ</t>
    </rPh>
    <rPh sb="2" eb="4">
      <t>ジカン</t>
    </rPh>
    <phoneticPr fontId="1"/>
  </si>
  <si>
    <t>：</t>
    <phoneticPr fontId="1"/>
  </si>
  <si>
    <t>～</t>
    <phoneticPr fontId="1"/>
  </si>
  <si>
    <t>単価</t>
    <rPh sb="0" eb="2">
      <t>タンカ</t>
    </rPh>
    <phoneticPr fontId="1"/>
  </si>
  <si>
    <t>１時間単位</t>
    <rPh sb="1" eb="3">
      <t>ジカン</t>
    </rPh>
    <rPh sb="3" eb="5">
      <t>タンイ</t>
    </rPh>
    <phoneticPr fontId="1"/>
  </si>
  <si>
    <t>１時間単位</t>
    <phoneticPr fontId="1"/>
  </si>
  <si>
    <t>※黄色の枠に時間もしくは、1を入力して下さい。</t>
    <rPh sb="1" eb="3">
      <t>キイロ</t>
    </rPh>
    <rPh sb="4" eb="5">
      <t>ワク</t>
    </rPh>
    <rPh sb="6" eb="8">
      <t>ジカン</t>
    </rPh>
    <rPh sb="15" eb="17">
      <t>ニュウリョク</t>
    </rPh>
    <rPh sb="19" eb="20">
      <t>クダ</t>
    </rPh>
    <phoneticPr fontId="1"/>
  </si>
  <si>
    <t>　8：30～22：00</t>
    <phoneticPr fontId="1"/>
  </si>
  <si>
    <t>8：30～22：00</t>
    <phoneticPr fontId="1"/>
  </si>
  <si>
    <t>合計</t>
    <rPh sb="0" eb="2">
      <t>ゴウケイ</t>
    </rPh>
    <phoneticPr fontId="1"/>
  </si>
  <si>
    <t>隠岐の島町運動公園　料金計算表</t>
    <rPh sb="0" eb="2">
      <t>オキ</t>
    </rPh>
    <rPh sb="3" eb="4">
      <t>シマ</t>
    </rPh>
    <rPh sb="4" eb="5">
      <t>チョウ</t>
    </rPh>
    <rPh sb="5" eb="7">
      <t>ウンドウ</t>
    </rPh>
    <rPh sb="7" eb="9">
      <t>コウエン</t>
    </rPh>
    <rPh sb="10" eb="12">
      <t>リョウキン</t>
    </rPh>
    <rPh sb="12" eb="14">
      <t>ケイサン</t>
    </rPh>
    <rPh sb="14" eb="15">
      <t>ヒョウ</t>
    </rPh>
    <phoneticPr fontId="1"/>
  </si>
  <si>
    <t>野球場</t>
    <rPh sb="0" eb="3">
      <t>ヤキュウジョウ</t>
    </rPh>
    <phoneticPr fontId="1"/>
  </si>
  <si>
    <t>独占使用</t>
    <rPh sb="0" eb="2">
      <t>ドクセン</t>
    </rPh>
    <rPh sb="2" eb="4">
      <t>シヨウ</t>
    </rPh>
    <phoneticPr fontId="1"/>
  </si>
  <si>
    <t>陸上競技場</t>
    <rPh sb="0" eb="2">
      <t>リクジョウ</t>
    </rPh>
    <rPh sb="2" eb="5">
      <t>キョウギジョウ</t>
    </rPh>
    <phoneticPr fontId="1"/>
  </si>
  <si>
    <t>独占使用</t>
    <rPh sb="0" eb="2">
      <t>ドクセン</t>
    </rPh>
    <rPh sb="2" eb="4">
      <t>シヨウ</t>
    </rPh>
    <phoneticPr fontId="1"/>
  </si>
  <si>
    <t>スケートボードパーク</t>
    <phoneticPr fontId="1"/>
  </si>
  <si>
    <t>一般・学生</t>
    <rPh sb="0" eb="2">
      <t>イッパン</t>
    </rPh>
    <rPh sb="3" eb="5">
      <t>ガクセイ</t>
    </rPh>
    <phoneticPr fontId="1"/>
  </si>
  <si>
    <t>児童・生徒</t>
    <rPh sb="0" eb="2">
      <t>ジドウ</t>
    </rPh>
    <rPh sb="3" eb="5">
      <t>セイト</t>
    </rPh>
    <phoneticPr fontId="1"/>
  </si>
  <si>
    <t>人数</t>
    <rPh sb="0" eb="2">
      <t>ニンズウ</t>
    </rPh>
    <phoneticPr fontId="1"/>
  </si>
  <si>
    <t>人</t>
    <rPh sb="0" eb="1">
      <t>ニン</t>
    </rPh>
    <phoneticPr fontId="1"/>
  </si>
  <si>
    <t>夜間照明装置</t>
    <rPh sb="0" eb="2">
      <t>ヤカン</t>
    </rPh>
    <rPh sb="2" eb="4">
      <t>ショウメイ</t>
    </rPh>
    <rPh sb="4" eb="6">
      <t>ソウチ</t>
    </rPh>
    <phoneticPr fontId="1"/>
  </si>
  <si>
    <t>島内者野球</t>
    <rPh sb="0" eb="2">
      <t>トウナイ</t>
    </rPh>
    <rPh sb="2" eb="3">
      <t>シャ</t>
    </rPh>
    <rPh sb="3" eb="5">
      <t>ヤキュウ</t>
    </rPh>
    <phoneticPr fontId="1"/>
  </si>
  <si>
    <t>島内者ソフト</t>
    <rPh sb="0" eb="2">
      <t>トウナイ</t>
    </rPh>
    <rPh sb="2" eb="3">
      <t>シャ</t>
    </rPh>
    <phoneticPr fontId="1"/>
  </si>
  <si>
    <t>島外者野球</t>
    <rPh sb="0" eb="2">
      <t>トウガイ</t>
    </rPh>
    <rPh sb="2" eb="3">
      <t>シャ</t>
    </rPh>
    <rPh sb="3" eb="5">
      <t>ヤキュウ</t>
    </rPh>
    <phoneticPr fontId="1"/>
  </si>
  <si>
    <t>島外者ソフト</t>
    <rPh sb="0" eb="2">
      <t>トウガイ</t>
    </rPh>
    <rPh sb="2" eb="3">
      <t>シャ</t>
    </rPh>
    <phoneticPr fontId="1"/>
  </si>
  <si>
    <t>スケートボード</t>
    <phoneticPr fontId="1"/>
  </si>
  <si>
    <t>営利目的使用</t>
    <rPh sb="0" eb="2">
      <t>エイリ</t>
    </rPh>
    <rPh sb="2" eb="4">
      <t>モクテキ</t>
    </rPh>
    <rPh sb="4" eb="6">
      <t>シヨウ</t>
    </rPh>
    <phoneticPr fontId="1"/>
  </si>
  <si>
    <t>　　　　年　　　月　　　日</t>
    <rPh sb="4" eb="5">
      <t>ネン</t>
    </rPh>
    <rPh sb="8" eb="9">
      <t>ガツ</t>
    </rPh>
    <rPh sb="12" eb="13">
      <t>ニチ</t>
    </rPh>
    <phoneticPr fontId="1"/>
  </si>
  <si>
    <t>※町内高等学校の場合は、1を入力して下さい。　→</t>
    <rPh sb="1" eb="3">
      <t>チョウナイ</t>
    </rPh>
    <rPh sb="3" eb="5">
      <t>コウトウ</t>
    </rPh>
    <rPh sb="5" eb="7">
      <t>ガッコウ</t>
    </rPh>
    <rPh sb="8" eb="10">
      <t>バアイ</t>
    </rPh>
    <rPh sb="14" eb="16">
      <t>ニュウリョク</t>
    </rPh>
    <rPh sb="18" eb="1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</si>
</sst>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177" fontId="2" fillId="2" borderId="0" xfId="0" applyNumberFormat="1" applyFont="1" applyFill="1" applyAlignment="1" applyProtection="1">
      <alignment vertical="center"/>
      <protection hidden="1"/>
    </xf>
    <xf numFmtId="177" fontId="0" fillId="2" borderId="0" xfId="0" applyNumberFormat="1" applyFill="1" applyAlignment="1" applyProtection="1">
      <alignment horizontal="center" vertical="center"/>
      <protection hidden="1"/>
    </xf>
    <xf numFmtId="177" fontId="0" fillId="2" borderId="0" xfId="0" applyNumberFormat="1" applyFill="1" applyProtection="1">
      <alignment vertical="center"/>
      <protection hidden="1"/>
    </xf>
    <xf numFmtId="177" fontId="3" fillId="2" borderId="0" xfId="0" applyNumberFormat="1" applyFont="1" applyFill="1" applyAlignment="1" applyProtection="1">
      <alignment horizontal="center" vertical="center"/>
      <protection hidden="1"/>
    </xf>
    <xf numFmtId="177" fontId="3" fillId="2" borderId="0" xfId="0" applyNumberFormat="1" applyFont="1" applyFill="1" applyProtection="1">
      <alignment vertical="center"/>
      <protection hidden="1"/>
    </xf>
    <xf numFmtId="176" fontId="4" fillId="2" borderId="0" xfId="0" applyNumberFormat="1" applyFont="1" applyFill="1" applyProtection="1">
      <alignment vertical="center"/>
      <protection hidden="1"/>
    </xf>
    <xf numFmtId="176" fontId="0" fillId="2" borderId="0" xfId="0" applyNumberFormat="1" applyFill="1" applyProtection="1">
      <alignment vertical="center"/>
      <protection hidden="1"/>
    </xf>
    <xf numFmtId="176" fontId="0" fillId="2" borderId="0" xfId="0" applyNumberFormat="1" applyFill="1" applyAlignment="1" applyProtection="1">
      <alignment horizontal="center" vertical="center"/>
      <protection hidden="1"/>
    </xf>
    <xf numFmtId="177" fontId="2" fillId="2" borderId="0" xfId="0" applyNumberFormat="1" applyFont="1" applyFill="1" applyAlignment="1" applyProtection="1">
      <alignment vertical="center" shrinkToFit="1"/>
      <protection hidden="1"/>
    </xf>
    <xf numFmtId="177" fontId="0" fillId="2" borderId="0" xfId="0" applyNumberFormat="1" applyFill="1" applyAlignment="1" applyProtection="1">
      <alignment vertical="center" shrinkToFit="1"/>
      <protection hidden="1"/>
    </xf>
    <xf numFmtId="177" fontId="0" fillId="2" borderId="0" xfId="0" applyNumberFormat="1" applyFill="1" applyAlignment="1" applyProtection="1">
      <alignment horizontal="right" vertical="center"/>
      <protection hidden="1"/>
    </xf>
    <xf numFmtId="177" fontId="0" fillId="3" borderId="1" xfId="0" applyNumberFormat="1" applyFill="1" applyBorder="1" applyProtection="1">
      <alignment vertical="center"/>
      <protection locked="0" hidden="1"/>
    </xf>
    <xf numFmtId="176" fontId="0" fillId="3" borderId="1" xfId="0" applyNumberFormat="1" applyFill="1" applyBorder="1" applyProtection="1">
      <alignment vertical="center"/>
      <protection locked="0" hidden="1"/>
    </xf>
    <xf numFmtId="177" fontId="0" fillId="2" borderId="0" xfId="0" applyNumberFormat="1" applyFill="1" applyBorder="1" applyProtection="1">
      <alignment vertical="center"/>
      <protection hidden="1"/>
    </xf>
    <xf numFmtId="177" fontId="0" fillId="2" borderId="0" xfId="0" applyNumberFormat="1" applyFill="1" applyBorder="1" applyAlignment="1" applyProtection="1">
      <alignment horizontal="center" vertical="center"/>
      <protection hidden="1"/>
    </xf>
    <xf numFmtId="176" fontId="0" fillId="2" borderId="0" xfId="0" applyNumberFormat="1" applyFill="1" applyBorder="1" applyProtection="1">
      <alignment vertical="center"/>
      <protection hidden="1"/>
    </xf>
    <xf numFmtId="177" fontId="0" fillId="2" borderId="2" xfId="0" applyNumberFormat="1" applyFill="1" applyBorder="1" applyProtection="1">
      <alignment vertical="center"/>
      <protection hidden="1"/>
    </xf>
    <xf numFmtId="176" fontId="0" fillId="2" borderId="2" xfId="0" applyNumberFormat="1" applyFill="1" applyBorder="1" applyProtection="1">
      <alignment vertical="center"/>
      <protection hidden="1"/>
    </xf>
    <xf numFmtId="177" fontId="0" fillId="3" borderId="1" xfId="0" applyNumberFormat="1" applyFill="1" applyBorder="1" applyProtection="1">
      <alignment vertical="center"/>
      <protection hidden="1"/>
    </xf>
    <xf numFmtId="176" fontId="0" fillId="3" borderId="1" xfId="0" applyNumberFormat="1" applyFill="1" applyBorder="1" applyProtection="1">
      <alignment vertical="center"/>
      <protection hidden="1"/>
    </xf>
    <xf numFmtId="177" fontId="0" fillId="2" borderId="0" xfId="0" applyNumberForma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hidden="1"/>
    </xf>
    <xf numFmtId="176" fontId="4" fillId="2" borderId="0" xfId="0" applyNumberFormat="1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opLeftCell="G2" workbookViewId="0">
      <selection activeCell="N5" sqref="N5:N14"/>
    </sheetView>
  </sheetViews>
  <sheetFormatPr defaultRowHeight="13.5" x14ac:dyDescent="0.15"/>
  <cols>
    <col min="1" max="1" width="18.625" style="10" customWidth="1"/>
    <col min="2" max="2" width="10.625" style="10" customWidth="1"/>
    <col min="3" max="3" width="5.625" style="10" customWidth="1"/>
    <col min="4" max="4" width="10.625" style="2" customWidth="1"/>
    <col min="5" max="5" width="13.625" style="3" customWidth="1"/>
    <col min="6" max="6" width="4.125" style="3" customWidth="1"/>
    <col min="7" max="7" width="1.625" style="2" customWidth="1"/>
    <col min="8" max="10" width="4.125" style="3" customWidth="1"/>
    <col min="11" max="11" width="1.625" style="2" customWidth="1"/>
    <col min="12" max="12" width="4.125" style="3" customWidth="1"/>
    <col min="13" max="13" width="9" style="3"/>
    <col min="14" max="14" width="9" style="7"/>
    <col min="15" max="15" width="5.625" style="7" customWidth="1"/>
    <col min="16" max="16" width="3.625" style="7" customWidth="1"/>
    <col min="17" max="17" width="10.625" style="7" customWidth="1"/>
    <col min="18" max="18" width="15.625" style="3" customWidth="1"/>
    <col min="19" max="16384" width="9" style="3"/>
  </cols>
  <sheetData>
    <row r="1" spans="1:17" ht="26.25" customHeight="1" x14ac:dyDescent="0.15">
      <c r="A1" s="1" t="s">
        <v>12</v>
      </c>
      <c r="B1" s="1"/>
      <c r="C1" s="1"/>
      <c r="G1" s="4"/>
      <c r="H1" s="5"/>
      <c r="I1" s="5"/>
      <c r="J1" s="5"/>
      <c r="K1" s="4"/>
      <c r="L1" s="5"/>
      <c r="M1" s="5"/>
      <c r="N1" s="6"/>
      <c r="O1" s="6"/>
      <c r="P1" s="6"/>
    </row>
    <row r="2" spans="1:17" x14ac:dyDescent="0.15">
      <c r="A2" s="5" t="s">
        <v>8</v>
      </c>
      <c r="B2" s="5"/>
      <c r="C2" s="5"/>
      <c r="M2" s="2"/>
      <c r="N2" s="8"/>
      <c r="O2" s="8"/>
      <c r="P2" s="8"/>
    </row>
    <row r="3" spans="1:17" x14ac:dyDescent="0.15">
      <c r="A3" s="3"/>
      <c r="B3" s="3"/>
      <c r="C3" s="3"/>
      <c r="M3" s="2"/>
      <c r="N3" s="8"/>
      <c r="O3" s="8"/>
      <c r="P3" s="8"/>
    </row>
    <row r="4" spans="1:17" x14ac:dyDescent="0.15">
      <c r="A4" s="9"/>
      <c r="B4" s="9"/>
      <c r="C4" s="9"/>
      <c r="F4" s="21" t="s">
        <v>0</v>
      </c>
      <c r="G4" s="22"/>
      <c r="H4" s="22"/>
      <c r="I4" s="22"/>
      <c r="J4" s="22"/>
      <c r="K4" s="22"/>
      <c r="L4" s="22"/>
      <c r="M4" s="2" t="s">
        <v>0</v>
      </c>
      <c r="N4" s="8" t="s">
        <v>5</v>
      </c>
      <c r="O4" s="8" t="s">
        <v>20</v>
      </c>
      <c r="P4" s="8"/>
      <c r="Q4" s="8" t="s">
        <v>1</v>
      </c>
    </row>
    <row r="5" spans="1:17" x14ac:dyDescent="0.15">
      <c r="A5" s="10" t="s">
        <v>13</v>
      </c>
      <c r="B5" s="10" t="s">
        <v>14</v>
      </c>
      <c r="D5" s="2" t="s">
        <v>7</v>
      </c>
      <c r="E5" s="11" t="s">
        <v>9</v>
      </c>
      <c r="F5" s="19">
        <v>8</v>
      </c>
      <c r="G5" s="2" t="s">
        <v>3</v>
      </c>
      <c r="H5" s="19">
        <v>30</v>
      </c>
      <c r="I5" s="2" t="s">
        <v>4</v>
      </c>
      <c r="J5" s="19">
        <v>12</v>
      </c>
      <c r="K5" s="2" t="s">
        <v>3</v>
      </c>
      <c r="L5" s="19">
        <v>0</v>
      </c>
      <c r="M5" s="3">
        <f>+Sheet3!I3</f>
        <v>4</v>
      </c>
      <c r="N5" s="7">
        <v>1040</v>
      </c>
      <c r="Q5" s="7">
        <f>+IF(M5=0,0,M5*N5)</f>
        <v>4160</v>
      </c>
    </row>
    <row r="6" spans="1:17" x14ac:dyDescent="0.15">
      <c r="A6" s="10" t="s">
        <v>15</v>
      </c>
      <c r="B6" s="10" t="s">
        <v>16</v>
      </c>
      <c r="D6" s="2" t="s">
        <v>6</v>
      </c>
      <c r="E6" s="11" t="s">
        <v>10</v>
      </c>
      <c r="F6" s="19"/>
      <c r="G6" s="2" t="s">
        <v>3</v>
      </c>
      <c r="H6" s="19"/>
      <c r="I6" s="2" t="s">
        <v>4</v>
      </c>
      <c r="J6" s="19"/>
      <c r="K6" s="2" t="s">
        <v>3</v>
      </c>
      <c r="L6" s="19"/>
      <c r="M6" s="3">
        <f>+Sheet3!I4</f>
        <v>0</v>
      </c>
      <c r="N6" s="7">
        <v>1040</v>
      </c>
      <c r="Q6" s="7">
        <f t="shared" ref="Q6:Q13" si="0">+IF(M6=0,0,M6*N6)</f>
        <v>0</v>
      </c>
    </row>
    <row r="7" spans="1:17" x14ac:dyDescent="0.15">
      <c r="A7" s="10" t="s">
        <v>17</v>
      </c>
      <c r="B7" s="10" t="s">
        <v>18</v>
      </c>
      <c r="D7" s="2" t="s">
        <v>7</v>
      </c>
      <c r="E7" s="11" t="s">
        <v>10</v>
      </c>
      <c r="F7" s="19">
        <v>13</v>
      </c>
      <c r="G7" s="2" t="s">
        <v>3</v>
      </c>
      <c r="H7" s="19">
        <v>0</v>
      </c>
      <c r="I7" s="2" t="s">
        <v>4</v>
      </c>
      <c r="J7" s="19">
        <v>14</v>
      </c>
      <c r="K7" s="2" t="s">
        <v>3</v>
      </c>
      <c r="L7" s="19">
        <v>0</v>
      </c>
      <c r="M7" s="3">
        <f>+Sheet3!I5</f>
        <v>1</v>
      </c>
      <c r="N7" s="7">
        <v>60</v>
      </c>
      <c r="O7" s="20">
        <v>2</v>
      </c>
      <c r="P7" s="7" t="s">
        <v>21</v>
      </c>
      <c r="Q7" s="7">
        <f>+IF(M7=0,0,M7*N7*O7)</f>
        <v>120</v>
      </c>
    </row>
    <row r="8" spans="1:17" x14ac:dyDescent="0.15">
      <c r="B8" s="10" t="s">
        <v>19</v>
      </c>
      <c r="D8" s="2" t="s">
        <v>6</v>
      </c>
      <c r="E8" s="11" t="s">
        <v>10</v>
      </c>
      <c r="F8" s="19"/>
      <c r="G8" s="2" t="s">
        <v>3</v>
      </c>
      <c r="H8" s="19"/>
      <c r="I8" s="2" t="s">
        <v>4</v>
      </c>
      <c r="J8" s="19"/>
      <c r="K8" s="2" t="s">
        <v>3</v>
      </c>
      <c r="L8" s="19"/>
      <c r="M8" s="3">
        <f>+Sheet3!I6</f>
        <v>0</v>
      </c>
      <c r="N8" s="7">
        <v>30</v>
      </c>
      <c r="O8" s="20"/>
      <c r="P8" s="7" t="s">
        <v>21</v>
      </c>
      <c r="Q8" s="7">
        <f>+IF(M8=0,0,M8*N8*O8)</f>
        <v>0</v>
      </c>
    </row>
    <row r="9" spans="1:17" x14ac:dyDescent="0.15">
      <c r="A9" s="10" t="s">
        <v>22</v>
      </c>
      <c r="B9" s="10" t="s">
        <v>23</v>
      </c>
      <c r="D9" s="2" t="s">
        <v>7</v>
      </c>
      <c r="E9" s="11" t="s">
        <v>10</v>
      </c>
      <c r="F9" s="19"/>
      <c r="G9" s="2" t="s">
        <v>3</v>
      </c>
      <c r="H9" s="19"/>
      <c r="I9" s="2" t="s">
        <v>4</v>
      </c>
      <c r="J9" s="19"/>
      <c r="K9" s="2" t="s">
        <v>3</v>
      </c>
      <c r="L9" s="19"/>
      <c r="M9" s="3">
        <f>+Sheet3!I7</f>
        <v>0</v>
      </c>
      <c r="N9" s="7">
        <v>7330</v>
      </c>
      <c r="Q9" s="7">
        <f>+IF(M9=0,0,M9*N9)</f>
        <v>0</v>
      </c>
    </row>
    <row r="10" spans="1:17" x14ac:dyDescent="0.15">
      <c r="B10" s="10" t="s">
        <v>24</v>
      </c>
      <c r="D10" s="2" t="s">
        <v>6</v>
      </c>
      <c r="E10" s="11" t="s">
        <v>10</v>
      </c>
      <c r="F10" s="19"/>
      <c r="G10" s="2" t="s">
        <v>3</v>
      </c>
      <c r="H10" s="19"/>
      <c r="I10" s="2" t="s">
        <v>4</v>
      </c>
      <c r="J10" s="19"/>
      <c r="K10" s="2" t="s">
        <v>3</v>
      </c>
      <c r="L10" s="19"/>
      <c r="M10" s="3">
        <f>+Sheet3!I8</f>
        <v>0</v>
      </c>
      <c r="N10" s="7">
        <v>4920</v>
      </c>
      <c r="Q10" s="7">
        <f t="shared" si="0"/>
        <v>0</v>
      </c>
    </row>
    <row r="11" spans="1:17" x14ac:dyDescent="0.15">
      <c r="B11" s="10" t="s">
        <v>25</v>
      </c>
      <c r="D11" s="2" t="s">
        <v>7</v>
      </c>
      <c r="E11" s="11" t="s">
        <v>9</v>
      </c>
      <c r="F11" s="19"/>
      <c r="G11" s="2" t="s">
        <v>3</v>
      </c>
      <c r="H11" s="19"/>
      <c r="I11" s="2" t="s">
        <v>4</v>
      </c>
      <c r="J11" s="19"/>
      <c r="K11" s="2" t="s">
        <v>3</v>
      </c>
      <c r="L11" s="19"/>
      <c r="M11" s="3">
        <f>+Sheet3!I9</f>
        <v>0</v>
      </c>
      <c r="N11" s="7">
        <v>14660</v>
      </c>
      <c r="Q11" s="7">
        <f t="shared" si="0"/>
        <v>0</v>
      </c>
    </row>
    <row r="12" spans="1:17" x14ac:dyDescent="0.15">
      <c r="B12" s="10" t="s">
        <v>26</v>
      </c>
      <c r="D12" s="2" t="s">
        <v>6</v>
      </c>
      <c r="E12" s="11" t="s">
        <v>10</v>
      </c>
      <c r="F12" s="19"/>
      <c r="G12" s="2" t="s">
        <v>3</v>
      </c>
      <c r="H12" s="19"/>
      <c r="I12" s="2" t="s">
        <v>4</v>
      </c>
      <c r="J12" s="19"/>
      <c r="K12" s="2" t="s">
        <v>3</v>
      </c>
      <c r="L12" s="19"/>
      <c r="M12" s="3">
        <f>+Sheet3!I10</f>
        <v>0</v>
      </c>
      <c r="N12" s="7">
        <v>9840</v>
      </c>
      <c r="Q12" s="7">
        <f t="shared" si="0"/>
        <v>0</v>
      </c>
    </row>
    <row r="13" spans="1:17" x14ac:dyDescent="0.15">
      <c r="B13" s="10" t="s">
        <v>27</v>
      </c>
      <c r="D13" s="2" t="s">
        <v>6</v>
      </c>
      <c r="E13" s="11" t="s">
        <v>10</v>
      </c>
      <c r="F13" s="19"/>
      <c r="G13" s="2" t="s">
        <v>3</v>
      </c>
      <c r="H13" s="19"/>
      <c r="I13" s="2" t="s">
        <v>4</v>
      </c>
      <c r="J13" s="19"/>
      <c r="K13" s="2" t="s">
        <v>3</v>
      </c>
      <c r="L13" s="19"/>
      <c r="M13" s="3">
        <f>+Sheet3!I11</f>
        <v>0</v>
      </c>
      <c r="N13" s="7">
        <v>80</v>
      </c>
      <c r="Q13" s="7">
        <f t="shared" si="0"/>
        <v>0</v>
      </c>
    </row>
    <row r="14" spans="1:17" x14ac:dyDescent="0.15">
      <c r="B14" s="10" t="s">
        <v>28</v>
      </c>
      <c r="D14" s="2" t="s">
        <v>6</v>
      </c>
      <c r="E14" s="11" t="s">
        <v>10</v>
      </c>
      <c r="F14" s="19"/>
      <c r="G14" s="2" t="s">
        <v>3</v>
      </c>
      <c r="H14" s="19"/>
      <c r="I14" s="2" t="s">
        <v>4</v>
      </c>
      <c r="J14" s="19"/>
      <c r="K14" s="2" t="s">
        <v>3</v>
      </c>
      <c r="L14" s="19"/>
      <c r="M14" s="3">
        <f>+Sheet3!I12</f>
        <v>0</v>
      </c>
      <c r="N14" s="7">
        <v>31420</v>
      </c>
      <c r="Q14" s="7">
        <f t="shared" ref="Q14" si="1">+IF(M14=0,0,M14*N14)</f>
        <v>0</v>
      </c>
    </row>
    <row r="15" spans="1:17" x14ac:dyDescent="0.15">
      <c r="J15" s="14"/>
      <c r="K15" s="15"/>
      <c r="L15" s="14"/>
      <c r="M15" s="14"/>
    </row>
    <row r="16" spans="1:17" x14ac:dyDescent="0.15">
      <c r="M16" s="17" t="s">
        <v>11</v>
      </c>
      <c r="N16" s="18"/>
      <c r="O16" s="18"/>
      <c r="P16" s="18"/>
      <c r="Q16" s="18">
        <f>SUM(Q5:Q15)</f>
        <v>4280</v>
      </c>
    </row>
  </sheetData>
  <sheetProtection sheet="1" objects="1" scenarios="1"/>
  <mergeCells count="1">
    <mergeCell ref="F4:L4"/>
  </mergeCells>
  <phoneticPr fontId="1"/>
  <pageMargins left="0.51181102362204722" right="0.31496062992125984" top="0.35433070866141736" bottom="0.15748031496062992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"/>
  <sheetViews>
    <sheetView tabSelected="1" topLeftCell="G1" zoomScaleNormal="100" workbookViewId="0">
      <selection activeCell="N5" sqref="N5:N14"/>
    </sheetView>
  </sheetViews>
  <sheetFormatPr defaultRowHeight="13.5" x14ac:dyDescent="0.15"/>
  <cols>
    <col min="1" max="1" width="18.625" style="10" customWidth="1"/>
    <col min="2" max="2" width="10.625" style="10" customWidth="1"/>
    <col min="3" max="3" width="5.625" style="10" customWidth="1"/>
    <col min="4" max="4" width="10.625" style="2" customWidth="1"/>
    <col min="5" max="5" width="13.625" style="3" customWidth="1"/>
    <col min="6" max="6" width="4.125" style="3" customWidth="1"/>
    <col min="7" max="7" width="1.625" style="2" customWidth="1"/>
    <col min="8" max="10" width="4.125" style="3" customWidth="1"/>
    <col min="11" max="11" width="1.625" style="2" customWidth="1"/>
    <col min="12" max="12" width="4.125" style="3" customWidth="1"/>
    <col min="13" max="13" width="9" style="3"/>
    <col min="14" max="14" width="9" style="7"/>
    <col min="15" max="15" width="5.625" style="7" customWidth="1"/>
    <col min="16" max="16" width="3.625" style="7" customWidth="1"/>
    <col min="17" max="17" width="10.625" style="7" customWidth="1"/>
    <col min="18" max="18" width="15.625" style="3" customWidth="1"/>
    <col min="19" max="16384" width="9" style="3"/>
  </cols>
  <sheetData>
    <row r="1" spans="1:17" ht="26.25" customHeight="1" x14ac:dyDescent="0.15">
      <c r="A1" s="1" t="s">
        <v>12</v>
      </c>
      <c r="B1" s="1"/>
      <c r="C1" s="1"/>
      <c r="G1" s="4"/>
      <c r="H1" s="5"/>
      <c r="I1" s="5"/>
      <c r="J1" s="5"/>
      <c r="K1" s="4"/>
      <c r="L1" s="5"/>
      <c r="M1" s="5"/>
      <c r="N1" s="6"/>
      <c r="O1" s="23" t="s">
        <v>29</v>
      </c>
      <c r="P1" s="24"/>
      <c r="Q1" s="24"/>
    </row>
    <row r="2" spans="1:17" x14ac:dyDescent="0.15">
      <c r="A2" s="5" t="s">
        <v>8</v>
      </c>
      <c r="B2" s="5"/>
      <c r="C2" s="5"/>
      <c r="M2" s="2"/>
      <c r="N2" s="8"/>
      <c r="O2" s="8"/>
      <c r="P2" s="8"/>
    </row>
    <row r="3" spans="1:17" x14ac:dyDescent="0.15">
      <c r="A3" s="5" t="s">
        <v>30</v>
      </c>
      <c r="B3" s="3"/>
      <c r="C3" s="3"/>
      <c r="E3" s="19"/>
      <c r="M3" s="2"/>
      <c r="N3" s="8"/>
      <c r="O3" s="8"/>
      <c r="P3" s="8"/>
    </row>
    <row r="4" spans="1:17" x14ac:dyDescent="0.15">
      <c r="A4" s="9"/>
      <c r="B4" s="9"/>
      <c r="C4" s="9"/>
      <c r="F4" s="21" t="s">
        <v>2</v>
      </c>
      <c r="G4" s="22"/>
      <c r="H4" s="22"/>
      <c r="I4" s="22"/>
      <c r="J4" s="22"/>
      <c r="K4" s="22"/>
      <c r="L4" s="22"/>
      <c r="M4" s="2" t="s">
        <v>2</v>
      </c>
      <c r="N4" s="8" t="s">
        <v>5</v>
      </c>
      <c r="O4" s="8" t="s">
        <v>20</v>
      </c>
      <c r="P4" s="8"/>
      <c r="Q4" s="8" t="s">
        <v>1</v>
      </c>
    </row>
    <row r="5" spans="1:17" x14ac:dyDescent="0.15">
      <c r="A5" s="10" t="s">
        <v>13</v>
      </c>
      <c r="B5" s="10" t="s">
        <v>14</v>
      </c>
      <c r="D5" s="2" t="s">
        <v>7</v>
      </c>
      <c r="E5" s="11" t="s">
        <v>9</v>
      </c>
      <c r="F5" s="12"/>
      <c r="G5" s="2" t="s">
        <v>3</v>
      </c>
      <c r="H5" s="12"/>
      <c r="I5" s="2" t="s">
        <v>4</v>
      </c>
      <c r="J5" s="12"/>
      <c r="K5" s="2" t="s">
        <v>3</v>
      </c>
      <c r="L5" s="12"/>
      <c r="M5" s="3">
        <f>+Sheet3!D3</f>
        <v>0</v>
      </c>
      <c r="N5" s="7">
        <v>1040</v>
      </c>
      <c r="Q5" s="7">
        <f>+IF($E$3=1,M5*N5/2,IF(M5=0,0,M5*N5))</f>
        <v>0</v>
      </c>
    </row>
    <row r="6" spans="1:17" x14ac:dyDescent="0.15">
      <c r="A6" s="10" t="s">
        <v>15</v>
      </c>
      <c r="B6" s="10" t="s">
        <v>16</v>
      </c>
      <c r="D6" s="2" t="s">
        <v>6</v>
      </c>
      <c r="E6" s="11" t="s">
        <v>10</v>
      </c>
      <c r="F6" s="12"/>
      <c r="G6" s="2" t="s">
        <v>3</v>
      </c>
      <c r="H6" s="12"/>
      <c r="I6" s="2" t="s">
        <v>4</v>
      </c>
      <c r="J6" s="12"/>
      <c r="K6" s="2" t="s">
        <v>3</v>
      </c>
      <c r="L6" s="12"/>
      <c r="M6" s="3">
        <f>+Sheet3!D4</f>
        <v>0</v>
      </c>
      <c r="N6" s="7">
        <v>1040</v>
      </c>
      <c r="Q6" s="7">
        <f t="shared" ref="Q6:Q14" si="0">+IF($E$3=1,M6*N6/2,IF(M6=0,0,M6*N6))</f>
        <v>0</v>
      </c>
    </row>
    <row r="7" spans="1:17" x14ac:dyDescent="0.15">
      <c r="A7" s="10" t="s">
        <v>17</v>
      </c>
      <c r="B7" s="10" t="s">
        <v>18</v>
      </c>
      <c r="D7" s="2" t="s">
        <v>7</v>
      </c>
      <c r="E7" s="11" t="s">
        <v>10</v>
      </c>
      <c r="F7" s="12"/>
      <c r="G7" s="2" t="s">
        <v>3</v>
      </c>
      <c r="H7" s="12"/>
      <c r="I7" s="2" t="s">
        <v>4</v>
      </c>
      <c r="J7" s="12"/>
      <c r="K7" s="2" t="s">
        <v>3</v>
      </c>
      <c r="L7" s="12"/>
      <c r="M7" s="3">
        <f>+Sheet3!D5</f>
        <v>0</v>
      </c>
      <c r="N7" s="7">
        <v>60</v>
      </c>
      <c r="O7" s="13"/>
      <c r="P7" s="7" t="s">
        <v>21</v>
      </c>
      <c r="Q7" s="7">
        <f t="shared" si="0"/>
        <v>0</v>
      </c>
    </row>
    <row r="8" spans="1:17" x14ac:dyDescent="0.15">
      <c r="B8" s="10" t="s">
        <v>19</v>
      </c>
      <c r="D8" s="2" t="s">
        <v>6</v>
      </c>
      <c r="E8" s="11" t="s">
        <v>10</v>
      </c>
      <c r="F8" s="12"/>
      <c r="G8" s="2" t="s">
        <v>3</v>
      </c>
      <c r="H8" s="12"/>
      <c r="I8" s="2" t="s">
        <v>4</v>
      </c>
      <c r="J8" s="12"/>
      <c r="K8" s="2" t="s">
        <v>3</v>
      </c>
      <c r="L8" s="12"/>
      <c r="M8" s="3">
        <f>+Sheet3!D6</f>
        <v>0</v>
      </c>
      <c r="N8" s="7">
        <v>30</v>
      </c>
      <c r="O8" s="13"/>
      <c r="P8" s="7" t="s">
        <v>21</v>
      </c>
      <c r="Q8" s="7">
        <f t="shared" si="0"/>
        <v>0</v>
      </c>
    </row>
    <row r="9" spans="1:17" x14ac:dyDescent="0.15">
      <c r="A9" s="10" t="s">
        <v>22</v>
      </c>
      <c r="B9" s="10" t="s">
        <v>23</v>
      </c>
      <c r="D9" s="2" t="s">
        <v>7</v>
      </c>
      <c r="E9" s="11" t="s">
        <v>10</v>
      </c>
      <c r="F9" s="12"/>
      <c r="G9" s="2" t="s">
        <v>3</v>
      </c>
      <c r="H9" s="12"/>
      <c r="I9" s="2" t="s">
        <v>4</v>
      </c>
      <c r="J9" s="12"/>
      <c r="K9" s="2" t="s">
        <v>3</v>
      </c>
      <c r="L9" s="12"/>
      <c r="M9" s="3">
        <f>+Sheet3!D7</f>
        <v>0</v>
      </c>
      <c r="N9" s="7">
        <v>7330</v>
      </c>
      <c r="Q9" s="7">
        <f t="shared" si="0"/>
        <v>0</v>
      </c>
    </row>
    <row r="10" spans="1:17" x14ac:dyDescent="0.15">
      <c r="B10" s="10" t="s">
        <v>24</v>
      </c>
      <c r="D10" s="2" t="s">
        <v>6</v>
      </c>
      <c r="E10" s="11" t="s">
        <v>10</v>
      </c>
      <c r="F10" s="12"/>
      <c r="G10" s="2" t="s">
        <v>3</v>
      </c>
      <c r="H10" s="12"/>
      <c r="I10" s="2" t="s">
        <v>4</v>
      </c>
      <c r="J10" s="12"/>
      <c r="K10" s="2" t="s">
        <v>3</v>
      </c>
      <c r="L10" s="12"/>
      <c r="M10" s="3">
        <f>+Sheet3!D8</f>
        <v>0</v>
      </c>
      <c r="N10" s="7">
        <v>4920</v>
      </c>
      <c r="Q10" s="7">
        <f t="shared" si="0"/>
        <v>0</v>
      </c>
    </row>
    <row r="11" spans="1:17" x14ac:dyDescent="0.15">
      <c r="B11" s="10" t="s">
        <v>25</v>
      </c>
      <c r="D11" s="2" t="s">
        <v>7</v>
      </c>
      <c r="E11" s="11" t="s">
        <v>9</v>
      </c>
      <c r="F11" s="12"/>
      <c r="G11" s="2" t="s">
        <v>3</v>
      </c>
      <c r="H11" s="12"/>
      <c r="I11" s="2" t="s">
        <v>4</v>
      </c>
      <c r="J11" s="12"/>
      <c r="K11" s="2" t="s">
        <v>3</v>
      </c>
      <c r="L11" s="12"/>
      <c r="M11" s="3">
        <f>+Sheet3!D9</f>
        <v>0</v>
      </c>
      <c r="N11" s="7">
        <v>14660</v>
      </c>
      <c r="Q11" s="7">
        <f t="shared" si="0"/>
        <v>0</v>
      </c>
    </row>
    <row r="12" spans="1:17" x14ac:dyDescent="0.15">
      <c r="B12" s="10" t="s">
        <v>26</v>
      </c>
      <c r="D12" s="2" t="s">
        <v>6</v>
      </c>
      <c r="E12" s="11" t="s">
        <v>10</v>
      </c>
      <c r="F12" s="12"/>
      <c r="G12" s="2" t="s">
        <v>3</v>
      </c>
      <c r="H12" s="12"/>
      <c r="I12" s="2" t="s">
        <v>4</v>
      </c>
      <c r="J12" s="12"/>
      <c r="K12" s="2" t="s">
        <v>3</v>
      </c>
      <c r="L12" s="12"/>
      <c r="M12" s="3">
        <f>+Sheet3!D10</f>
        <v>0</v>
      </c>
      <c r="N12" s="7">
        <v>9840</v>
      </c>
      <c r="Q12" s="7">
        <f t="shared" si="0"/>
        <v>0</v>
      </c>
    </row>
    <row r="13" spans="1:17" x14ac:dyDescent="0.15">
      <c r="B13" s="10" t="s">
        <v>27</v>
      </c>
      <c r="D13" s="2" t="s">
        <v>6</v>
      </c>
      <c r="E13" s="11" t="s">
        <v>10</v>
      </c>
      <c r="F13" s="12"/>
      <c r="G13" s="2" t="s">
        <v>3</v>
      </c>
      <c r="H13" s="12"/>
      <c r="I13" s="2" t="s">
        <v>4</v>
      </c>
      <c r="J13" s="12"/>
      <c r="K13" s="2" t="s">
        <v>3</v>
      </c>
      <c r="L13" s="12"/>
      <c r="M13" s="3">
        <f>+Sheet3!D11</f>
        <v>0</v>
      </c>
      <c r="N13" s="7">
        <v>80</v>
      </c>
      <c r="Q13" s="7">
        <f t="shared" si="0"/>
        <v>0</v>
      </c>
    </row>
    <row r="14" spans="1:17" x14ac:dyDescent="0.15">
      <c r="B14" s="10" t="s">
        <v>28</v>
      </c>
      <c r="D14" s="2" t="s">
        <v>6</v>
      </c>
      <c r="E14" s="11" t="s">
        <v>10</v>
      </c>
      <c r="F14" s="12"/>
      <c r="G14" s="2" t="s">
        <v>3</v>
      </c>
      <c r="H14" s="12"/>
      <c r="I14" s="2" t="s">
        <v>4</v>
      </c>
      <c r="J14" s="12"/>
      <c r="K14" s="2" t="s">
        <v>3</v>
      </c>
      <c r="L14" s="12"/>
      <c r="M14" s="3">
        <f>+Sheet3!D12</f>
        <v>0</v>
      </c>
      <c r="N14" s="7">
        <v>31420</v>
      </c>
      <c r="Q14" s="7">
        <f t="shared" si="0"/>
        <v>0</v>
      </c>
    </row>
    <row r="15" spans="1:17" x14ac:dyDescent="0.15">
      <c r="J15" s="14"/>
      <c r="K15" s="15"/>
      <c r="L15" s="14"/>
      <c r="M15" s="14"/>
    </row>
    <row r="16" spans="1:17" x14ac:dyDescent="0.15">
      <c r="N16" s="16"/>
      <c r="O16" s="17" t="s">
        <v>11</v>
      </c>
      <c r="P16" s="18"/>
      <c r="Q16" s="18">
        <f>SUM(Q5:Q15)</f>
        <v>0</v>
      </c>
    </row>
  </sheetData>
  <sheetProtection sheet="1" objects="1" scenarios="1"/>
  <mergeCells count="2">
    <mergeCell ref="F4:L4"/>
    <mergeCell ref="O1:Q1"/>
  </mergeCells>
  <phoneticPr fontId="1"/>
  <pageMargins left="0.51181102362204722" right="0.51181102362204722" top="0.35433070866141736" bottom="0.15748031496062992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25"/>
  <sheetViews>
    <sheetView workbookViewId="0">
      <selection activeCell="B11" sqref="B11"/>
    </sheetView>
  </sheetViews>
  <sheetFormatPr defaultRowHeight="13.5" x14ac:dyDescent="0.15"/>
  <cols>
    <col min="1" max="1" width="25.625" customWidth="1"/>
  </cols>
  <sheetData>
    <row r="3" spans="1:9" x14ac:dyDescent="0.15">
      <c r="A3" t="str">
        <f>+計算表!A5</f>
        <v>野球場</v>
      </c>
      <c r="B3">
        <f>+計算表!J5-計算表!F5</f>
        <v>0</v>
      </c>
      <c r="C3">
        <f>+計算表!L5-計算表!H5</f>
        <v>0</v>
      </c>
      <c r="D3">
        <f>+IF(C3&gt;0,B3+1,B3)</f>
        <v>0</v>
      </c>
      <c r="G3">
        <f>+例!J5-例!F5</f>
        <v>4</v>
      </c>
      <c r="H3">
        <f>+例!L5-例!H5</f>
        <v>-30</v>
      </c>
      <c r="I3">
        <f>+IF(H3&gt;0,G3+1,G3)</f>
        <v>4</v>
      </c>
    </row>
    <row r="4" spans="1:9" x14ac:dyDescent="0.15">
      <c r="A4" t="str">
        <f>+計算表!A6</f>
        <v>陸上競技場</v>
      </c>
      <c r="B4">
        <f>+計算表!J6-計算表!F6</f>
        <v>0</v>
      </c>
      <c r="C4">
        <f>+計算表!L6-計算表!H6</f>
        <v>0</v>
      </c>
      <c r="D4">
        <f t="shared" ref="D4:D5" si="0">+IF(C4&gt;0,B4+1,B4)</f>
        <v>0</v>
      </c>
      <c r="G4">
        <f>+例!J6-例!F6</f>
        <v>0</v>
      </c>
      <c r="H4">
        <f>+例!L6-例!H6</f>
        <v>0</v>
      </c>
      <c r="I4">
        <f>+IF(H4&gt;0,G4+1,G4)</f>
        <v>0</v>
      </c>
    </row>
    <row r="5" spans="1:9" x14ac:dyDescent="0.15">
      <c r="A5" t="str">
        <f>+計算表!A7</f>
        <v>スケートボードパーク</v>
      </c>
      <c r="B5">
        <f>+計算表!J7-計算表!F7</f>
        <v>0</v>
      </c>
      <c r="C5">
        <f>+計算表!L7-計算表!H7</f>
        <v>0</v>
      </c>
      <c r="D5">
        <f t="shared" si="0"/>
        <v>0</v>
      </c>
      <c r="G5">
        <f>+例!J7-例!F7</f>
        <v>1</v>
      </c>
      <c r="H5">
        <f>+例!L7-例!H7</f>
        <v>0</v>
      </c>
      <c r="I5">
        <f t="shared" ref="I5:I12" si="1">+IF(H5&gt;0,G5+1,G5)</f>
        <v>1</v>
      </c>
    </row>
    <row r="6" spans="1:9" x14ac:dyDescent="0.15">
      <c r="A6">
        <f>+計算表!A8</f>
        <v>0</v>
      </c>
      <c r="B6">
        <f>+計算表!J8-計算表!F8</f>
        <v>0</v>
      </c>
      <c r="C6">
        <f>+計算表!L8-計算表!H8</f>
        <v>0</v>
      </c>
      <c r="D6">
        <f t="shared" ref="D6:D11" si="2">+IF(C6&gt;0,B6+1,B6)</f>
        <v>0</v>
      </c>
      <c r="G6">
        <f>+例!J8-例!F8</f>
        <v>0</v>
      </c>
      <c r="H6">
        <f>+例!L8-例!H8</f>
        <v>0</v>
      </c>
      <c r="I6">
        <f t="shared" si="1"/>
        <v>0</v>
      </c>
    </row>
    <row r="7" spans="1:9" x14ac:dyDescent="0.15">
      <c r="A7" t="str">
        <f>+計算表!A9</f>
        <v>夜間照明装置</v>
      </c>
      <c r="B7">
        <f>+計算表!J9-計算表!F9</f>
        <v>0</v>
      </c>
      <c r="C7">
        <f>+計算表!L9-計算表!H9</f>
        <v>0</v>
      </c>
      <c r="D7">
        <f t="shared" si="2"/>
        <v>0</v>
      </c>
      <c r="G7">
        <f>+例!J9-例!F9</f>
        <v>0</v>
      </c>
      <c r="H7">
        <f>+例!L9-例!H9</f>
        <v>0</v>
      </c>
      <c r="I7">
        <f t="shared" si="1"/>
        <v>0</v>
      </c>
    </row>
    <row r="8" spans="1:9" x14ac:dyDescent="0.15">
      <c r="A8">
        <f>+計算表!A10</f>
        <v>0</v>
      </c>
      <c r="B8">
        <f>+計算表!J10-計算表!F10</f>
        <v>0</v>
      </c>
      <c r="C8">
        <f>+計算表!L10-計算表!H10</f>
        <v>0</v>
      </c>
      <c r="D8">
        <f t="shared" si="2"/>
        <v>0</v>
      </c>
      <c r="G8">
        <f>+例!J10-例!F10</f>
        <v>0</v>
      </c>
      <c r="H8">
        <f>+例!L10-例!H10</f>
        <v>0</v>
      </c>
      <c r="I8">
        <f t="shared" si="1"/>
        <v>0</v>
      </c>
    </row>
    <row r="9" spans="1:9" x14ac:dyDescent="0.15">
      <c r="A9">
        <f>+計算表!A11</f>
        <v>0</v>
      </c>
      <c r="B9">
        <f>+計算表!J11-計算表!F11</f>
        <v>0</v>
      </c>
      <c r="C9">
        <f>+計算表!L11-計算表!H11</f>
        <v>0</v>
      </c>
      <c r="D9">
        <f t="shared" si="2"/>
        <v>0</v>
      </c>
      <c r="G9">
        <f>+例!J11-例!F11</f>
        <v>0</v>
      </c>
      <c r="H9">
        <f>+例!L11-例!H11</f>
        <v>0</v>
      </c>
      <c r="I9">
        <f t="shared" si="1"/>
        <v>0</v>
      </c>
    </row>
    <row r="10" spans="1:9" x14ac:dyDescent="0.15">
      <c r="A10">
        <f>+計算表!A12</f>
        <v>0</v>
      </c>
      <c r="B10">
        <f>+計算表!J12-計算表!F12</f>
        <v>0</v>
      </c>
      <c r="C10">
        <f>+計算表!L12-計算表!H12</f>
        <v>0</v>
      </c>
      <c r="D10">
        <f t="shared" si="2"/>
        <v>0</v>
      </c>
      <c r="G10">
        <f>+例!J12-例!F12</f>
        <v>0</v>
      </c>
      <c r="H10">
        <f>+例!L12-例!H12</f>
        <v>0</v>
      </c>
      <c r="I10">
        <f t="shared" si="1"/>
        <v>0</v>
      </c>
    </row>
    <row r="11" spans="1:9" x14ac:dyDescent="0.15">
      <c r="A11">
        <f>+計算表!A13</f>
        <v>0</v>
      </c>
      <c r="B11">
        <f>+計算表!J13-計算表!F13</f>
        <v>0</v>
      </c>
      <c r="C11">
        <f>+計算表!L13-計算表!H13</f>
        <v>0</v>
      </c>
      <c r="D11">
        <f t="shared" si="2"/>
        <v>0</v>
      </c>
      <c r="G11">
        <f>+例!J13-例!F13</f>
        <v>0</v>
      </c>
      <c r="H11">
        <f>+例!L13-例!H13</f>
        <v>0</v>
      </c>
      <c r="I11">
        <f t="shared" si="1"/>
        <v>0</v>
      </c>
    </row>
    <row r="12" spans="1:9" x14ac:dyDescent="0.15">
      <c r="A12">
        <f>+計算表!A14</f>
        <v>0</v>
      </c>
      <c r="B12">
        <f>+計算表!J14-計算表!F14</f>
        <v>0</v>
      </c>
      <c r="C12">
        <f>+計算表!L14-計算表!H14</f>
        <v>0</v>
      </c>
      <c r="D12">
        <f t="shared" ref="D12:D18" si="3">+IF(C12&gt;0,B12+1,B12)</f>
        <v>0</v>
      </c>
      <c r="G12">
        <f>+例!J14-例!F14</f>
        <v>0</v>
      </c>
      <c r="H12">
        <f>+例!L14-例!H14</f>
        <v>0</v>
      </c>
      <c r="I12">
        <f t="shared" si="1"/>
        <v>0</v>
      </c>
    </row>
    <row r="13" spans="1:9" x14ac:dyDescent="0.15">
      <c r="A13">
        <f>+計算表!A15</f>
        <v>0</v>
      </c>
      <c r="B13">
        <f>+計算表!J15-計算表!F15</f>
        <v>0</v>
      </c>
      <c r="C13">
        <f>+計算表!L15-計算表!H15</f>
        <v>0</v>
      </c>
      <c r="D13">
        <f t="shared" si="3"/>
        <v>0</v>
      </c>
      <c r="G13">
        <f>+例!J15-例!F15</f>
        <v>0</v>
      </c>
      <c r="H13">
        <f>+例!L15-例!H15</f>
        <v>0</v>
      </c>
      <c r="I13">
        <f t="shared" ref="I13:I19" si="4">+IF(H13&gt;0,G13+1,G13)</f>
        <v>0</v>
      </c>
    </row>
    <row r="14" spans="1:9" x14ac:dyDescent="0.15">
      <c r="A14">
        <f>+計算表!A16</f>
        <v>0</v>
      </c>
      <c r="B14">
        <f>+計算表!J16-計算表!F16</f>
        <v>0</v>
      </c>
      <c r="C14">
        <f>+計算表!L16-計算表!H16</f>
        <v>0</v>
      </c>
      <c r="D14">
        <f t="shared" si="3"/>
        <v>0</v>
      </c>
      <c r="G14">
        <f>+例!J16-例!F16</f>
        <v>0</v>
      </c>
      <c r="H14">
        <f>+例!L16-例!H16</f>
        <v>0</v>
      </c>
      <c r="I14">
        <f t="shared" si="4"/>
        <v>0</v>
      </c>
    </row>
    <row r="15" spans="1:9" x14ac:dyDescent="0.15">
      <c r="A15">
        <f>+計算表!A17</f>
        <v>0</v>
      </c>
      <c r="B15">
        <f>+計算表!J17-計算表!F17</f>
        <v>0</v>
      </c>
      <c r="C15">
        <f>+計算表!L17-計算表!H17</f>
        <v>0</v>
      </c>
      <c r="D15">
        <f t="shared" si="3"/>
        <v>0</v>
      </c>
      <c r="G15">
        <f>+例!J17-例!F17</f>
        <v>0</v>
      </c>
      <c r="H15">
        <f>+例!L17-例!H17</f>
        <v>0</v>
      </c>
      <c r="I15">
        <f t="shared" si="4"/>
        <v>0</v>
      </c>
    </row>
    <row r="16" spans="1:9" x14ac:dyDescent="0.15">
      <c r="A16">
        <f>+計算表!A18</f>
        <v>0</v>
      </c>
      <c r="B16">
        <f>+計算表!J18-計算表!F18</f>
        <v>0</v>
      </c>
      <c r="C16">
        <f>+計算表!L18-計算表!H18</f>
        <v>0</v>
      </c>
      <c r="D16">
        <f t="shared" si="3"/>
        <v>0</v>
      </c>
      <c r="G16">
        <f>+例!J18-例!F18</f>
        <v>0</v>
      </c>
      <c r="H16">
        <f>+例!L18-例!H18</f>
        <v>0</v>
      </c>
      <c r="I16">
        <f t="shared" si="4"/>
        <v>0</v>
      </c>
    </row>
    <row r="17" spans="1:9" x14ac:dyDescent="0.15">
      <c r="A17">
        <f>+計算表!A19</f>
        <v>0</v>
      </c>
      <c r="B17">
        <f>+計算表!J19-計算表!F19</f>
        <v>0</v>
      </c>
      <c r="C17">
        <f>+計算表!L19-計算表!H19</f>
        <v>0</v>
      </c>
      <c r="D17">
        <f t="shared" si="3"/>
        <v>0</v>
      </c>
      <c r="G17">
        <f>+例!J19-例!F19</f>
        <v>0</v>
      </c>
      <c r="H17">
        <f>+例!L19-例!H19</f>
        <v>0</v>
      </c>
      <c r="I17">
        <f t="shared" si="4"/>
        <v>0</v>
      </c>
    </row>
    <row r="18" spans="1:9" x14ac:dyDescent="0.15">
      <c r="A18">
        <f>+計算表!A20</f>
        <v>0</v>
      </c>
      <c r="B18">
        <f>+計算表!J20-計算表!F20</f>
        <v>0</v>
      </c>
      <c r="C18">
        <f>+計算表!L20-計算表!H20</f>
        <v>0</v>
      </c>
      <c r="D18">
        <f t="shared" si="3"/>
        <v>0</v>
      </c>
      <c r="G18">
        <f>+例!J20-例!F20</f>
        <v>0</v>
      </c>
      <c r="H18">
        <f>+例!L20-例!H20</f>
        <v>0</v>
      </c>
      <c r="I18">
        <f t="shared" si="4"/>
        <v>0</v>
      </c>
    </row>
    <row r="19" spans="1:9" x14ac:dyDescent="0.15">
      <c r="A19">
        <f>+計算表!A21</f>
        <v>0</v>
      </c>
      <c r="B19">
        <f>+計算表!J21-計算表!F21</f>
        <v>0</v>
      </c>
      <c r="C19">
        <f>+計算表!L21-計算表!H21</f>
        <v>0</v>
      </c>
      <c r="D19">
        <f t="shared" ref="D19:D24" si="5">+IF(C19&gt;0,B19+1,B19)</f>
        <v>0</v>
      </c>
      <c r="G19">
        <f>+例!J21-例!F21</f>
        <v>0</v>
      </c>
      <c r="H19">
        <f>+例!L21-例!H21</f>
        <v>0</v>
      </c>
      <c r="I19">
        <f t="shared" si="4"/>
        <v>0</v>
      </c>
    </row>
    <row r="20" spans="1:9" x14ac:dyDescent="0.15">
      <c r="A20">
        <f>+計算表!A22</f>
        <v>0</v>
      </c>
      <c r="B20">
        <f>+計算表!J22-計算表!F22</f>
        <v>0</v>
      </c>
      <c r="C20">
        <f>+計算表!L22-計算表!H22</f>
        <v>0</v>
      </c>
      <c r="D20">
        <f t="shared" si="5"/>
        <v>0</v>
      </c>
      <c r="G20">
        <f>+例!J22-例!F22</f>
        <v>0</v>
      </c>
      <c r="H20">
        <f>+例!L22-例!H22</f>
        <v>0</v>
      </c>
      <c r="I20">
        <f t="shared" ref="I20:I25" si="6">+IF(H20&gt;0,G20+1,G20)</f>
        <v>0</v>
      </c>
    </row>
    <row r="21" spans="1:9" x14ac:dyDescent="0.15">
      <c r="A21">
        <f>+計算表!A23</f>
        <v>0</v>
      </c>
      <c r="B21">
        <f>+計算表!J23-計算表!F23</f>
        <v>0</v>
      </c>
      <c r="C21">
        <f>+計算表!L23-計算表!H23</f>
        <v>0</v>
      </c>
      <c r="D21">
        <f t="shared" si="5"/>
        <v>0</v>
      </c>
      <c r="G21">
        <f>+例!J23-例!F23</f>
        <v>0</v>
      </c>
      <c r="H21">
        <f>+例!L23-例!H23</f>
        <v>0</v>
      </c>
      <c r="I21">
        <f t="shared" si="6"/>
        <v>0</v>
      </c>
    </row>
    <row r="22" spans="1:9" x14ac:dyDescent="0.15">
      <c r="A22">
        <f>+計算表!A24</f>
        <v>0</v>
      </c>
      <c r="B22">
        <f>+計算表!J24-計算表!F24</f>
        <v>0</v>
      </c>
      <c r="C22">
        <f>+計算表!L24-計算表!H24</f>
        <v>0</v>
      </c>
      <c r="D22">
        <f t="shared" si="5"/>
        <v>0</v>
      </c>
      <c r="G22">
        <f>+例!J24-例!F24</f>
        <v>0</v>
      </c>
      <c r="H22">
        <f>+例!L24-例!H24</f>
        <v>0</v>
      </c>
      <c r="I22">
        <f t="shared" si="6"/>
        <v>0</v>
      </c>
    </row>
    <row r="23" spans="1:9" x14ac:dyDescent="0.15">
      <c r="A23">
        <f>+計算表!A25</f>
        <v>0</v>
      </c>
      <c r="B23">
        <f>+計算表!J25-計算表!F25</f>
        <v>0</v>
      </c>
      <c r="C23">
        <f>+計算表!L25-計算表!H25</f>
        <v>0</v>
      </c>
      <c r="D23">
        <f t="shared" si="5"/>
        <v>0</v>
      </c>
      <c r="G23">
        <f>+例!J25-例!F25</f>
        <v>0</v>
      </c>
      <c r="H23">
        <f>+例!L25-例!H25</f>
        <v>0</v>
      </c>
      <c r="I23">
        <f t="shared" si="6"/>
        <v>0</v>
      </c>
    </row>
    <row r="24" spans="1:9" x14ac:dyDescent="0.15">
      <c r="A24">
        <f>+計算表!A26</f>
        <v>0</v>
      </c>
      <c r="B24">
        <f>+計算表!J26-計算表!F26</f>
        <v>0</v>
      </c>
      <c r="C24">
        <f>+計算表!L26-計算表!H26</f>
        <v>0</v>
      </c>
      <c r="D24">
        <f t="shared" si="5"/>
        <v>0</v>
      </c>
      <c r="G24">
        <f>+例!J26-例!F26</f>
        <v>0</v>
      </c>
      <c r="H24">
        <f>+例!L26-例!H26</f>
        <v>0</v>
      </c>
      <c r="I24">
        <f t="shared" si="6"/>
        <v>0</v>
      </c>
    </row>
    <row r="25" spans="1:9" x14ac:dyDescent="0.15">
      <c r="G25">
        <f>+例!J27-例!F27</f>
        <v>0</v>
      </c>
      <c r="H25">
        <f>+例!L27-例!H27</f>
        <v>0</v>
      </c>
      <c r="I25">
        <f t="shared" si="6"/>
        <v>0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例</vt:lpstr>
      <vt:lpstr>計算表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2020-05-28T01:51:49Z</dcterms:modified>
</cp:coreProperties>
</file>